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adenzari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39" authorId="0">
      <text>
        <r>
          <rPr>
            <sz val="10"/>
            <rFont val="Arial"/>
            <family val="2"/>
          </rPr>
          <t xml:space="preserve">È il numero da guardare per primo ogni lunedì mattina.
Sono lavori già fatti e già fatturati, non ancora incassati.</t>
        </r>
      </text>
    </comment>
  </commentList>
</comments>
</file>

<file path=xl/sharedStrings.xml><?xml version="1.0" encoding="utf-8"?>
<sst xmlns="http://schemas.openxmlformats.org/spreadsheetml/2006/main" count="55" uniqueCount="43">
  <si>
    <t xml:space="preserve">Scadenzario incassi e pagamenti</t>
  </si>
  <si>
    <t xml:space="preserve">Cosa entra e cosa esce nei prossimi giorni. La colonna 'Commessa' è quella che fa la differenza.</t>
  </si>
  <si>
    <t xml:space="preserve">Compila le celle in blu. 'Giorni' e 'Stato' si calcolano da soli rispetto alla data di oggi.</t>
  </si>
  <si>
    <t xml:space="preserve">Data di riferimento:</t>
  </si>
  <si>
    <t xml:space="preserve">Tipo</t>
  </si>
  <si>
    <t xml:space="preserve">Controparte</t>
  </si>
  <si>
    <t xml:space="preserve">Commessa</t>
  </si>
  <si>
    <t xml:space="preserve">Documento</t>
  </si>
  <si>
    <t xml:space="preserve">Data scadenza</t>
  </si>
  <si>
    <t xml:space="preserve">Importo</t>
  </si>
  <si>
    <t xml:space="preserve">Giorni</t>
  </si>
  <si>
    <t xml:space="preserve">Stato</t>
  </si>
  <si>
    <t xml:space="preserve">Incassato/Pagato</t>
  </si>
  <si>
    <t xml:space="preserve">Incasso</t>
  </si>
  <si>
    <t xml:space="preserve">Comune di Bergamo</t>
  </si>
  <si>
    <t xml:space="preserve">Scuola via Verdi</t>
  </si>
  <si>
    <t xml:space="preserve">SAL 2</t>
  </si>
  <si>
    <t xml:space="preserve">2026-11-15</t>
  </si>
  <si>
    <t xml:space="preserve">No</t>
  </si>
  <si>
    <t xml:space="preserve">Rossi Costruzioni srl</t>
  </si>
  <si>
    <t xml:space="preserve">Subappalto Milano</t>
  </si>
  <si>
    <t xml:space="preserve">Fatt. 142</t>
  </si>
  <si>
    <t xml:space="preserve">2026-11-02</t>
  </si>
  <si>
    <t xml:space="preserve">Bianchi Maria</t>
  </si>
  <si>
    <t xml:space="preserve">Ristrutt. via Roma</t>
  </si>
  <si>
    <t xml:space="preserve">Acconto 2</t>
  </si>
  <si>
    <t xml:space="preserve">2026-12-20</t>
  </si>
  <si>
    <t xml:space="preserve">Pagamento</t>
  </si>
  <si>
    <t xml:space="preserve">Ferramenta Lombarda</t>
  </si>
  <si>
    <t xml:space="preserve">Fatt. 889</t>
  </si>
  <si>
    <t xml:space="preserve">2026-11-08</t>
  </si>
  <si>
    <t xml:space="preserve">Noleggi Bresciani</t>
  </si>
  <si>
    <t xml:space="preserve">Fatt. 231</t>
  </si>
  <si>
    <t xml:space="preserve">2026-11-20</t>
  </si>
  <si>
    <t xml:space="preserve">Cemento Nord spa</t>
  </si>
  <si>
    <t xml:space="preserve">Fatt. 1044</t>
  </si>
  <si>
    <t xml:space="preserve">2026-10-30</t>
  </si>
  <si>
    <t xml:space="preserve">Da incassare (aperto)</t>
  </si>
  <si>
    <t xml:space="preserve">Da pagare (aperto)</t>
  </si>
  <si>
    <t xml:space="preserve">Saldo atteso</t>
  </si>
  <si>
    <t xml:space="preserve">Già scaduto da incassare</t>
  </si>
  <si>
    <t xml:space="preserve">I pagamenti vanno inseriti con importo negativo. Scrivi 'Sì' nell'ultima colonna quando la riga è chiusa.</t>
  </si>
  <si>
    <t xml:space="preserve">Modello Pillar · pillar.it — i valori di esempio sono inventati e vanno sostituiti.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</si>
</sst>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&quot;€ &quot;#,##0.00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227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2227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22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C5" s="5" t="n">
        <f aca="true">TODAY()</f>
        <v>46318</v>
      </c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</row>
    <row r="8" customFormat="false" ht="15" hidden="false" customHeight="false" outlineLevel="0" collapsed="false">
      <c r="A8" s="7" t="s">
        <v>13</v>
      </c>
      <c r="B8" s="8" t="s">
        <v>14</v>
      </c>
      <c r="C8" s="8" t="s">
        <v>15</v>
      </c>
      <c r="D8" s="8" t="s">
        <v>16</v>
      </c>
      <c r="E8" s="9" t="s">
        <v>17</v>
      </c>
      <c r="F8" s="10" t="n">
        <v>48000</v>
      </c>
      <c r="G8" s="11" t="n">
        <f aca="false">IF(E8="","",E8-$C$5)</f>
        <v>23</v>
      </c>
      <c r="H8" s="7" t="str">
        <f aca="false">IF(E8="","",IF(I8="Sì","Chiuso",IF(G8&lt;0,"SCADUTO",IF(G8&lt;=15,"In scadenza","Futuro"))))</f>
        <v>Futuro</v>
      </c>
      <c r="I8" s="12" t="s">
        <v>18</v>
      </c>
    </row>
    <row r="9" customFormat="false" ht="15" hidden="false" customHeight="false" outlineLevel="0" collapsed="false">
      <c r="A9" s="7" t="s">
        <v>13</v>
      </c>
      <c r="B9" s="8" t="s">
        <v>19</v>
      </c>
      <c r="C9" s="8" t="s">
        <v>20</v>
      </c>
      <c r="D9" s="8" t="s">
        <v>21</v>
      </c>
      <c r="E9" s="9" t="s">
        <v>22</v>
      </c>
      <c r="F9" s="10" t="n">
        <v>18500</v>
      </c>
      <c r="G9" s="11" t="n">
        <f aca="false">IF(E9="","",E9-$C$5)</f>
        <v>10</v>
      </c>
      <c r="H9" s="7" t="str">
        <f aca="false">IF(E9="","",IF(I9="Sì","Chiuso",IF(G9&lt;0,"SCADUTO",IF(G9&lt;=15,"In scadenza","Futuro"))))</f>
        <v>In scadenza</v>
      </c>
      <c r="I9" s="12" t="s">
        <v>18</v>
      </c>
    </row>
    <row r="10" customFormat="false" ht="15" hidden="false" customHeight="false" outlineLevel="0" collapsed="false">
      <c r="A10" s="7" t="s">
        <v>13</v>
      </c>
      <c r="B10" s="8" t="s">
        <v>23</v>
      </c>
      <c r="C10" s="8" t="s">
        <v>24</v>
      </c>
      <c r="D10" s="8" t="s">
        <v>25</v>
      </c>
      <c r="E10" s="9" t="s">
        <v>26</v>
      </c>
      <c r="F10" s="10" t="n">
        <v>22000</v>
      </c>
      <c r="G10" s="11" t="n">
        <f aca="false">IF(E10="","",E10-$C$5)</f>
        <v>58</v>
      </c>
      <c r="H10" s="7" t="str">
        <f aca="false">IF(E10="","",IF(I10="Sì","Chiuso",IF(G10&lt;0,"SCADUTO",IF(G10&lt;=15,"In scadenza","Futuro"))))</f>
        <v>Futuro</v>
      </c>
      <c r="I10" s="12" t="s">
        <v>18</v>
      </c>
    </row>
    <row r="11" customFormat="false" ht="15" hidden="false" customHeight="false" outlineLevel="0" collapsed="false">
      <c r="A11" s="7" t="s">
        <v>27</v>
      </c>
      <c r="B11" s="8" t="s">
        <v>28</v>
      </c>
      <c r="C11" s="8" t="s">
        <v>24</v>
      </c>
      <c r="D11" s="8" t="s">
        <v>29</v>
      </c>
      <c r="E11" s="9" t="s">
        <v>30</v>
      </c>
      <c r="F11" s="10" t="n">
        <v>-6400</v>
      </c>
      <c r="G11" s="11" t="n">
        <f aca="false">IF(E11="","",E11-$C$5)</f>
        <v>16</v>
      </c>
      <c r="H11" s="7" t="str">
        <f aca="false">IF(E11="","",IF(I11="Sì","Chiuso",IF(G11&lt;0,"SCADUTO",IF(G11&lt;=15,"In scadenza","Futuro"))))</f>
        <v>Futuro</v>
      </c>
      <c r="I11" s="12" t="s">
        <v>18</v>
      </c>
    </row>
    <row r="12" customFormat="false" ht="15" hidden="false" customHeight="false" outlineLevel="0" collapsed="false">
      <c r="A12" s="7" t="s">
        <v>27</v>
      </c>
      <c r="B12" s="8" t="s">
        <v>31</v>
      </c>
      <c r="C12" s="8" t="s">
        <v>15</v>
      </c>
      <c r="D12" s="8" t="s">
        <v>32</v>
      </c>
      <c r="E12" s="9" t="s">
        <v>33</v>
      </c>
      <c r="F12" s="10" t="n">
        <v>-3200</v>
      </c>
      <c r="G12" s="11" t="n">
        <f aca="false">IF(E12="","",E12-$C$5)</f>
        <v>28</v>
      </c>
      <c r="H12" s="7" t="str">
        <f aca="false">IF(E12="","",IF(I12="Sì","Chiuso",IF(G12&lt;0,"SCADUTO",IF(G12&lt;=15,"In scadenza","Futuro"))))</f>
        <v>Futuro</v>
      </c>
      <c r="I12" s="12" t="s">
        <v>18</v>
      </c>
    </row>
    <row r="13" customFormat="false" ht="15" hidden="false" customHeight="false" outlineLevel="0" collapsed="false">
      <c r="A13" s="7" t="s">
        <v>27</v>
      </c>
      <c r="B13" s="8" t="s">
        <v>34</v>
      </c>
      <c r="C13" s="8" t="s">
        <v>20</v>
      </c>
      <c r="D13" s="8" t="s">
        <v>35</v>
      </c>
      <c r="E13" s="9" t="s">
        <v>36</v>
      </c>
      <c r="F13" s="10" t="n">
        <v>-11800</v>
      </c>
      <c r="G13" s="11" t="n">
        <f aca="false">IF(E13="","",E13-$C$5)</f>
        <v>7</v>
      </c>
      <c r="H13" s="7" t="str">
        <f aca="false">IF(E13="","",IF(I13="Sì","Chiuso",IF(G13&lt;0,"SCADUTO",IF(G13&lt;=15,"In scadenza","Futuro"))))</f>
        <v>In scadenza</v>
      </c>
      <c r="I13" s="12" t="s">
        <v>18</v>
      </c>
    </row>
    <row r="14" customFormat="false" ht="15" hidden="false" customHeight="false" outlineLevel="0" collapsed="false">
      <c r="A14" s="7"/>
      <c r="B14" s="8"/>
      <c r="C14" s="8"/>
      <c r="D14" s="8"/>
      <c r="E14" s="9"/>
      <c r="F14" s="10"/>
      <c r="G14" s="11" t="str">
        <f aca="false">IF(E14="","",E14-$C$5)</f>
        <v/>
      </c>
      <c r="H14" s="7" t="str">
        <f aca="false">IF(E14="","",IF(I14="Sì","Chiuso",IF(G14&lt;0,"SCADUTO",IF(G14&lt;=15,"In scadenza","Futuro"))))</f>
        <v/>
      </c>
      <c r="I14" s="12"/>
    </row>
    <row r="15" customFormat="false" ht="15" hidden="false" customHeight="false" outlineLevel="0" collapsed="false">
      <c r="A15" s="7"/>
      <c r="B15" s="8"/>
      <c r="C15" s="8"/>
      <c r="D15" s="8"/>
      <c r="E15" s="9"/>
      <c r="F15" s="10"/>
      <c r="G15" s="11" t="str">
        <f aca="false">IF(E15="","",E15-$C$5)</f>
        <v/>
      </c>
      <c r="H15" s="7" t="str">
        <f aca="false">IF(E15="","",IF(I15="Sì","Chiuso",IF(G15&lt;0,"SCADUTO",IF(G15&lt;=15,"In scadenza","Futuro"))))</f>
        <v/>
      </c>
      <c r="I15" s="12"/>
    </row>
    <row r="16" customFormat="false" ht="15" hidden="false" customHeight="false" outlineLevel="0" collapsed="false">
      <c r="A16" s="7"/>
      <c r="B16" s="8"/>
      <c r="C16" s="8"/>
      <c r="D16" s="8"/>
      <c r="E16" s="9"/>
      <c r="F16" s="10"/>
      <c r="G16" s="11" t="str">
        <f aca="false">IF(E16="","",E16-$C$5)</f>
        <v/>
      </c>
      <c r="H16" s="7" t="str">
        <f aca="false">IF(E16="","",IF(I16="Sì","Chiuso",IF(G16&lt;0,"SCADUTO",IF(G16&lt;=15,"In scadenza","Futuro"))))</f>
        <v/>
      </c>
      <c r="I16" s="12"/>
    </row>
    <row r="17" customFormat="false" ht="15" hidden="false" customHeight="false" outlineLevel="0" collapsed="false">
      <c r="A17" s="7"/>
      <c r="B17" s="8"/>
      <c r="C17" s="8"/>
      <c r="D17" s="8"/>
      <c r="E17" s="9"/>
      <c r="F17" s="10"/>
      <c r="G17" s="11" t="str">
        <f aca="false">IF(E17="","",E17-$C$5)</f>
        <v/>
      </c>
      <c r="H17" s="7" t="str">
        <f aca="false">IF(E17="","",IF(I17="Sì","Chiuso",IF(G17&lt;0,"SCADUTO",IF(G17&lt;=15,"In scadenza","Futuro"))))</f>
        <v/>
      </c>
      <c r="I17" s="12"/>
    </row>
    <row r="18" customFormat="false" ht="15" hidden="false" customHeight="false" outlineLevel="0" collapsed="false">
      <c r="A18" s="7"/>
      <c r="B18" s="8"/>
      <c r="C18" s="8"/>
      <c r="D18" s="8"/>
      <c r="E18" s="9"/>
      <c r="F18" s="10"/>
      <c r="G18" s="11" t="str">
        <f aca="false">IF(E18="","",E18-$C$5)</f>
        <v/>
      </c>
      <c r="H18" s="7" t="str">
        <f aca="false">IF(E18="","",IF(I18="Sì","Chiuso",IF(G18&lt;0,"SCADUTO",IF(G18&lt;=15,"In scadenza","Futuro"))))</f>
        <v/>
      </c>
      <c r="I18" s="12"/>
    </row>
    <row r="19" customFormat="false" ht="15" hidden="false" customHeight="false" outlineLevel="0" collapsed="false">
      <c r="A19" s="7"/>
      <c r="B19" s="8"/>
      <c r="C19" s="8"/>
      <c r="D19" s="8"/>
      <c r="E19" s="9"/>
      <c r="F19" s="10"/>
      <c r="G19" s="11" t="str">
        <f aca="false">IF(E19="","",E19-$C$5)</f>
        <v/>
      </c>
      <c r="H19" s="7" t="str">
        <f aca="false">IF(E19="","",IF(I19="Sì","Chiuso",IF(G19&lt;0,"SCADUTO",IF(G19&lt;=15,"In scadenza","Futuro"))))</f>
        <v/>
      </c>
      <c r="I19" s="12"/>
    </row>
    <row r="20" customFormat="false" ht="15" hidden="false" customHeight="false" outlineLevel="0" collapsed="false">
      <c r="A20" s="7"/>
      <c r="B20" s="8"/>
      <c r="C20" s="8"/>
      <c r="D20" s="8"/>
      <c r="E20" s="9"/>
      <c r="F20" s="10"/>
      <c r="G20" s="11" t="str">
        <f aca="false">IF(E20="","",E20-$C$5)</f>
        <v/>
      </c>
      <c r="H20" s="7" t="str">
        <f aca="false">IF(E20="","",IF(I20="Sì","Chiuso",IF(G20&lt;0,"SCADUTO",IF(G20&lt;=15,"In scadenza","Futuro"))))</f>
        <v/>
      </c>
      <c r="I20" s="12"/>
    </row>
    <row r="21" customFormat="false" ht="15" hidden="false" customHeight="false" outlineLevel="0" collapsed="false">
      <c r="A21" s="7"/>
      <c r="B21" s="8"/>
      <c r="C21" s="8"/>
      <c r="D21" s="8"/>
      <c r="E21" s="9"/>
      <c r="F21" s="10"/>
      <c r="G21" s="11" t="str">
        <f aca="false">IF(E21="","",E21-$C$5)</f>
        <v/>
      </c>
      <c r="H21" s="7" t="str">
        <f aca="false">IF(E21="","",IF(I21="Sì","Chiuso",IF(G21&lt;0,"SCADUTO",IF(G21&lt;=15,"In scadenza","Futuro"))))</f>
        <v/>
      </c>
      <c r="I21" s="12"/>
    </row>
    <row r="22" customFormat="false" ht="15" hidden="false" customHeight="false" outlineLevel="0" collapsed="false">
      <c r="A22" s="7"/>
      <c r="B22" s="8"/>
      <c r="C22" s="8"/>
      <c r="D22" s="8"/>
      <c r="E22" s="9"/>
      <c r="F22" s="10"/>
      <c r="G22" s="11" t="str">
        <f aca="false">IF(E22="","",E22-$C$5)</f>
        <v/>
      </c>
      <c r="H22" s="7" t="str">
        <f aca="false">IF(E22="","",IF(I22="Sì","Chiuso",IF(G22&lt;0,"SCADUTO",IF(G22&lt;=15,"In scadenza","Futuro"))))</f>
        <v/>
      </c>
      <c r="I22" s="12"/>
    </row>
    <row r="23" customFormat="false" ht="15" hidden="false" customHeight="false" outlineLevel="0" collapsed="false">
      <c r="A23" s="7"/>
      <c r="B23" s="8"/>
      <c r="C23" s="8"/>
      <c r="D23" s="8"/>
      <c r="E23" s="9"/>
      <c r="F23" s="10"/>
      <c r="G23" s="11" t="str">
        <f aca="false">IF(E23="","",E23-$C$5)</f>
        <v/>
      </c>
      <c r="H23" s="7" t="str">
        <f aca="false">IF(E23="","",IF(I23="Sì","Chiuso",IF(G23&lt;0,"SCADUTO",IF(G23&lt;=15,"In scadenza","Futuro"))))</f>
        <v/>
      </c>
      <c r="I23" s="12"/>
    </row>
    <row r="24" customFormat="false" ht="15" hidden="false" customHeight="false" outlineLevel="0" collapsed="false">
      <c r="A24" s="7"/>
      <c r="B24" s="8"/>
      <c r="C24" s="8"/>
      <c r="D24" s="8"/>
      <c r="E24" s="9"/>
      <c r="F24" s="10"/>
      <c r="G24" s="11" t="str">
        <f aca="false">IF(E24="","",E24-$C$5)</f>
        <v/>
      </c>
      <c r="H24" s="7" t="str">
        <f aca="false">IF(E24="","",IF(I24="Sì","Chiuso",IF(G24&lt;0,"SCADUTO",IF(G24&lt;=15,"In scadenza","Futuro"))))</f>
        <v/>
      </c>
      <c r="I24" s="12"/>
    </row>
    <row r="25" customFormat="false" ht="15" hidden="false" customHeight="false" outlineLevel="0" collapsed="false">
      <c r="A25" s="7"/>
      <c r="B25" s="8"/>
      <c r="C25" s="8"/>
      <c r="D25" s="8"/>
      <c r="E25" s="9"/>
      <c r="F25" s="10"/>
      <c r="G25" s="11" t="str">
        <f aca="false">IF(E25="","",E25-$C$5)</f>
        <v/>
      </c>
      <c r="H25" s="7" t="str">
        <f aca="false">IF(E25="","",IF(I25="Sì","Chiuso",IF(G25&lt;0,"SCADUTO",IF(G25&lt;=15,"In scadenza","Futuro"))))</f>
        <v/>
      </c>
      <c r="I25" s="12"/>
    </row>
    <row r="26" customFormat="false" ht="15" hidden="false" customHeight="false" outlineLevel="0" collapsed="false">
      <c r="A26" s="7"/>
      <c r="B26" s="8"/>
      <c r="C26" s="8"/>
      <c r="D26" s="8"/>
      <c r="E26" s="9"/>
      <c r="F26" s="10"/>
      <c r="G26" s="11" t="str">
        <f aca="false">IF(E26="","",E26-$C$5)</f>
        <v/>
      </c>
      <c r="H26" s="7" t="str">
        <f aca="false">IF(E26="","",IF(I26="Sì","Chiuso",IF(G26&lt;0,"SCADUTO",IF(G26&lt;=15,"In scadenza","Futuro"))))</f>
        <v/>
      </c>
      <c r="I26" s="12"/>
    </row>
    <row r="27" customFormat="false" ht="15" hidden="false" customHeight="false" outlineLevel="0" collapsed="false">
      <c r="A27" s="7"/>
      <c r="B27" s="8"/>
      <c r="C27" s="8"/>
      <c r="D27" s="8"/>
      <c r="E27" s="9"/>
      <c r="F27" s="10"/>
      <c r="G27" s="11" t="str">
        <f aca="false">IF(E27="","",E27-$C$5)</f>
        <v/>
      </c>
      <c r="H27" s="7" t="str">
        <f aca="false">IF(E27="","",IF(I27="Sì","Chiuso",IF(G27&lt;0,"SCADUTO",IF(G27&lt;=15,"In scadenza","Futuro"))))</f>
        <v/>
      </c>
      <c r="I27" s="12"/>
    </row>
    <row r="28" customFormat="false" ht="15" hidden="false" customHeight="false" outlineLevel="0" collapsed="false">
      <c r="A28" s="7"/>
      <c r="B28" s="8"/>
      <c r="C28" s="8"/>
      <c r="D28" s="8"/>
      <c r="E28" s="9"/>
      <c r="F28" s="10"/>
      <c r="G28" s="11" t="str">
        <f aca="false">IF(E28="","",E28-$C$5)</f>
        <v/>
      </c>
      <c r="H28" s="7" t="str">
        <f aca="false">IF(E28="","",IF(I28="Sì","Chiuso",IF(G28&lt;0,"SCADUTO",IF(G28&lt;=15,"In scadenza","Futuro"))))</f>
        <v/>
      </c>
      <c r="I28" s="12"/>
    </row>
    <row r="29" customFormat="false" ht="15" hidden="false" customHeight="false" outlineLevel="0" collapsed="false">
      <c r="A29" s="7"/>
      <c r="B29" s="8"/>
      <c r="C29" s="8"/>
      <c r="D29" s="8"/>
      <c r="E29" s="9"/>
      <c r="F29" s="10"/>
      <c r="G29" s="11" t="str">
        <f aca="false">IF(E29="","",E29-$C$5)</f>
        <v/>
      </c>
      <c r="H29" s="7" t="str">
        <f aca="false">IF(E29="","",IF(I29="Sì","Chiuso",IF(G29&lt;0,"SCADUTO",IF(G29&lt;=15,"In scadenza","Futuro"))))</f>
        <v/>
      </c>
      <c r="I29" s="12"/>
    </row>
    <row r="30" customFormat="false" ht="15" hidden="false" customHeight="false" outlineLevel="0" collapsed="false">
      <c r="A30" s="7"/>
      <c r="B30" s="8"/>
      <c r="C30" s="8"/>
      <c r="D30" s="8"/>
      <c r="E30" s="9"/>
      <c r="F30" s="10"/>
      <c r="G30" s="11" t="str">
        <f aca="false">IF(E30="","",E30-$C$5)</f>
        <v/>
      </c>
      <c r="H30" s="7" t="str">
        <f aca="false">IF(E30="","",IF(I30="Sì","Chiuso",IF(G30&lt;0,"SCADUTO",IF(G30&lt;=15,"In scadenza","Futuro"))))</f>
        <v/>
      </c>
      <c r="I30" s="12"/>
    </row>
    <row r="31" customFormat="false" ht="15" hidden="false" customHeight="false" outlineLevel="0" collapsed="false">
      <c r="A31" s="7"/>
      <c r="B31" s="8"/>
      <c r="C31" s="8"/>
      <c r="D31" s="8"/>
      <c r="E31" s="9"/>
      <c r="F31" s="10"/>
      <c r="G31" s="11" t="str">
        <f aca="false">IF(E31="","",E31-$C$5)</f>
        <v/>
      </c>
      <c r="H31" s="7" t="str">
        <f aca="false">IF(E31="","",IF(I31="Sì","Chiuso",IF(G31&lt;0,"SCADUTO",IF(G31&lt;=15,"In scadenza","Futuro"))))</f>
        <v/>
      </c>
      <c r="I31" s="12"/>
    </row>
    <row r="32" customFormat="false" ht="15" hidden="false" customHeight="false" outlineLevel="0" collapsed="false">
      <c r="A32" s="7"/>
      <c r="B32" s="8"/>
      <c r="C32" s="8"/>
      <c r="D32" s="8"/>
      <c r="E32" s="9"/>
      <c r="F32" s="10"/>
      <c r="G32" s="11" t="str">
        <f aca="false">IF(E32="","",E32-$C$5)</f>
        <v/>
      </c>
      <c r="H32" s="7" t="str">
        <f aca="false">IF(E32="","",IF(I32="Sì","Chiuso",IF(G32&lt;0,"SCADUTO",IF(G32&lt;=15,"In scadenza","Futuro"))))</f>
        <v/>
      </c>
      <c r="I32" s="12"/>
    </row>
    <row r="33" customFormat="false" ht="15" hidden="false" customHeight="false" outlineLevel="0" collapsed="false">
      <c r="A33" s="7"/>
      <c r="B33" s="8"/>
      <c r="C33" s="8"/>
      <c r="D33" s="8"/>
      <c r="E33" s="9"/>
      <c r="F33" s="10"/>
      <c r="G33" s="11" t="str">
        <f aca="false">IF(E33="","",E33-$C$5)</f>
        <v/>
      </c>
      <c r="H33" s="7" t="str">
        <f aca="false">IF(E33="","",IF(I33="Sì","Chiuso",IF(G33&lt;0,"SCADUTO",IF(G33&lt;=15,"In scadenza","Futuro"))))</f>
        <v/>
      </c>
      <c r="I33" s="12"/>
    </row>
    <row r="35" customFormat="false" ht="15" hidden="false" customHeight="false" outlineLevel="0" collapsed="false">
      <c r="D35" s="13" t="s">
        <v>37</v>
      </c>
      <c r="F35" s="14" t="n">
        <f aca="false">SUMIFS(F8:F33,A8:A33,"Incasso",I8:I33,"No")</f>
        <v>88500</v>
      </c>
    </row>
    <row r="36" customFormat="false" ht="15" hidden="false" customHeight="false" outlineLevel="0" collapsed="false">
      <c r="D36" s="13" t="s">
        <v>38</v>
      </c>
      <c r="F36" s="14" t="n">
        <f aca="false">SUMIFS(F8:F33,A8:A33,"Pagamento",I8:I33,"No")</f>
        <v>-21400</v>
      </c>
    </row>
    <row r="37" customFormat="false" ht="15" hidden="false" customHeight="false" outlineLevel="0" collapsed="false">
      <c r="D37" s="13" t="s">
        <v>39</v>
      </c>
      <c r="F37" s="14" t="n">
        <f aca="false">F35+F36</f>
        <v>67100</v>
      </c>
    </row>
    <row r="39" customFormat="false" ht="15" hidden="false" customHeight="false" outlineLevel="0" collapsed="false">
      <c r="D39" s="15" t="s">
        <v>40</v>
      </c>
      <c r="F39" s="16" t="n">
        <f aca="false">SUMIFS(F8:F33,A8:A33,"Incasso",I8:I33,"No",G8:G33,"&lt;0")</f>
        <v>0</v>
      </c>
    </row>
    <row r="41" customFormat="false" ht="15" hidden="false" customHeight="false" outlineLevel="0" collapsed="false">
      <c r="A41" s="17" t="s">
        <v>41</v>
      </c>
    </row>
    <row r="42" customFormat="false" ht="15" hidden="false" customHeight="false" outlineLevel="0" collapsed="false">
      <c r="A42" s="18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2026-10-23T19:32:05Z</dcterms:created>
  <dc:creator>openpyxl</dc:creator>
  <dc:description/>
  <dc:language>en-US</dc:language>
  <cp:lastModifiedBy/>
  <dcterms:modified xsi:type="dcterms:W3CDTF">2026-10-23T19:32:05Z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